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835" windowHeight="1278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alexey</author>
  </authors>
  <commentList>
    <comment ref="A9" authorId="0">
      <text>
        <r>
          <rPr>
            <b/>
            <sz val="8"/>
            <color indexed="12"/>
            <rFont val="Tahoma"/>
            <family val="2"/>
          </rPr>
          <t xml:space="preserve">КАЙМАН (М+М)
</t>
        </r>
        <r>
          <rPr>
            <b/>
            <sz val="8"/>
            <color indexed="17"/>
            <rFont val="Tahoma"/>
            <family val="2"/>
          </rPr>
          <t>КИТ (М+М, сумм. возраст &gt;74лет)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АКУЛА (М+Ж)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4"/>
            <rFont val="Tahoma"/>
            <family val="2"/>
          </rPr>
          <t>СКАТ (М+Ж, сумм. возраст &gt;74лет)</t>
        </r>
      </text>
    </comment>
    <comment ref="B2" authorId="0">
      <text>
        <r>
          <rPr>
            <sz val="8"/>
            <rFont val="Tahoma"/>
            <family val="0"/>
          </rPr>
          <t>заполнять необязательно</t>
        </r>
      </text>
    </comment>
    <comment ref="B3" authorId="0">
      <text>
        <r>
          <rPr>
            <sz val="8"/>
            <rFont val="Tahoma"/>
            <family val="2"/>
          </rPr>
          <t>заполнять необязательно</t>
        </r>
      </text>
    </comment>
    <comment ref="B4" authorId="0">
      <text>
        <r>
          <rPr>
            <b/>
            <sz val="8"/>
            <color indexed="12"/>
            <rFont val="Tahoma"/>
            <family val="2"/>
          </rPr>
          <t>укажите и запомните имя, по которому мы найдем вашу заявку на месте соревнований</t>
        </r>
      </text>
    </comment>
    <comment ref="B5" authorId="0">
      <text>
        <r>
          <rPr>
            <sz val="8"/>
            <rFont val="Tahoma"/>
            <family val="2"/>
          </rPr>
          <t>контактный телефон, по которому с вами можно связаться до и во время соревнований</t>
        </r>
      </text>
    </comment>
    <comment ref="B9" authorId="0">
      <text>
        <r>
          <rPr>
            <b/>
            <sz val="8"/>
            <color indexed="12"/>
            <rFont val="Tahoma"/>
            <family val="2"/>
          </rPr>
          <t>один экипаж - это одна строка в таблице</t>
        </r>
        <r>
          <rPr>
            <sz val="8"/>
            <rFont val="Tahoma"/>
            <family val="2"/>
          </rPr>
          <t xml:space="preserve"> (группа, две фамилии, информация о чипе и прокате). Порядок фамилий в экипаже неважен.</t>
        </r>
      </text>
    </comment>
    <comment ref="B10" authorId="0">
      <text>
        <r>
          <rPr>
            <sz val="8"/>
            <rFont val="Tahoma"/>
            <family val="0"/>
          </rPr>
          <t>первый участник в экипаже
(уточнение фамилии можно сделать на месте соревнований)</t>
        </r>
      </text>
    </comment>
    <comment ref="C10" authorId="0">
      <text>
        <r>
          <rPr>
            <sz val="8"/>
            <rFont val="Tahoma"/>
            <family val="2"/>
          </rPr>
          <t>второй участник в экипаже (уточнение фамилии можно сделать на месте соревнований)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Номер чипа электронной отметки SportIdent, с которым будет плыть экипаж (если будет использоваться свой чип). 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если экипаж нуждается в прокате, напишите </t>
        </r>
        <r>
          <rPr>
            <b/>
            <sz val="8"/>
            <color indexed="10"/>
            <rFont val="Tahoma"/>
            <family val="2"/>
          </rPr>
          <t>да</t>
        </r>
        <r>
          <rPr>
            <b/>
            <sz val="8"/>
            <rFont val="Tahoma"/>
            <family val="0"/>
          </rPr>
          <t>.</t>
        </r>
      </text>
    </comment>
    <comment ref="A7" authorId="0">
      <text>
        <r>
          <rPr>
            <b/>
            <sz val="8"/>
            <rFont val="Tahoma"/>
            <family val="0"/>
          </rPr>
          <t xml:space="preserve">напишите </t>
        </r>
        <r>
          <rPr>
            <b/>
            <sz val="8"/>
            <color indexed="10"/>
            <rFont val="Tahoma"/>
            <family val="2"/>
          </rPr>
          <t>да</t>
        </r>
        <r>
          <rPr>
            <b/>
            <sz val="8"/>
            <rFont val="Tahoma"/>
            <family val="0"/>
          </rPr>
          <t>, если ознакомлены и гарантируете.</t>
        </r>
      </text>
    </comment>
  </commentList>
</comments>
</file>

<file path=xl/sharedStrings.xml><?xml version="1.0" encoding="utf-8"?>
<sst xmlns="http://schemas.openxmlformats.org/spreadsheetml/2006/main" count="33" uniqueCount="31">
  <si>
    <t>ЗАЯВОЧНЫЙ ЛИСТ</t>
  </si>
  <si>
    <t>КЛУБ</t>
  </si>
  <si>
    <t>ГОРОД</t>
  </si>
  <si>
    <t>ПРЕДСТАВИТЕЛЬ</t>
  </si>
  <si>
    <t>ТЕЛЕФОН</t>
  </si>
  <si>
    <t>№</t>
  </si>
  <si>
    <t>Экипаж</t>
  </si>
  <si>
    <t>SI Card</t>
  </si>
  <si>
    <t>Прокат</t>
  </si>
  <si>
    <t>Фамилия Имя</t>
  </si>
  <si>
    <t>Заполните белые поля в анкете:</t>
  </si>
  <si>
    <t>клуб</t>
  </si>
  <si>
    <t>город</t>
  </si>
  <si>
    <t>представитель</t>
  </si>
  <si>
    <t>телефон</t>
  </si>
  <si>
    <t>группа</t>
  </si>
  <si>
    <t>экипаж</t>
  </si>
  <si>
    <t>прокат
байдарки</t>
  </si>
  <si>
    <t>заявка
до 25.05</t>
  </si>
  <si>
    <t>заявка
с 26.05 до 2.06</t>
  </si>
  <si>
    <t>заявлено экипажей:</t>
  </si>
  <si>
    <t>заявка до 25.05:</t>
  </si>
  <si>
    <t>заявка с 26.05 до 2.06:</t>
  </si>
  <si>
    <r>
      <t>Группа</t>
    </r>
    <r>
      <rPr>
        <sz val="8"/>
        <rFont val="Arial"/>
        <family val="2"/>
      </rPr>
      <t xml:space="preserve"> (наведите мышь для подсказки)</t>
    </r>
  </si>
  <si>
    <t>status</t>
  </si>
  <si>
    <t>check</t>
  </si>
  <si>
    <t>SI rent</t>
  </si>
  <si>
    <t>C rent</t>
  </si>
  <si>
    <t>N</t>
  </si>
  <si>
    <t>rent UAH</t>
  </si>
  <si>
    <t>С условиями оплаты стартового взноса озакомлены,
гарантируем оплату в полном объеме согласно условиям: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</si>
</sst>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C19]d\ mmmm\ yyyy\ \г\."/>
    <numFmt numFmtId="169" formatCode="000000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sz val="16"/>
      <name val="Arial"/>
      <family val="0"/>
    </font>
    <font>
      <sz val="9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2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4"/>
      <name val="Tahoma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0"/>
    </font>
    <font>
      <i/>
      <sz val="11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20" fillId="2" borderId="0" xfId="0" applyFont="1" applyFill="1" applyAlignment="1">
      <alignment horizontal="right" wrapText="1"/>
    </xf>
    <xf numFmtId="0" fontId="20" fillId="2" borderId="6" xfId="0" applyFont="1" applyFill="1" applyBorder="1" applyAlignment="1">
      <alignment horizontal="right" wrapText="1"/>
    </xf>
    <xf numFmtId="0" fontId="0" fillId="3" borderId="7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0" xfId="0" applyNumberFormat="1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0" xfId="0" applyNumberFormat="1" applyFont="1" applyFill="1" applyAlignment="1" applyProtection="1">
      <alignment horizontal="center"/>
      <protection hidden="1"/>
    </xf>
    <xf numFmtId="49" fontId="0" fillId="2" borderId="0" xfId="0" applyNumberFormat="1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2" borderId="0" xfId="0" applyNumberFormat="1" applyFont="1" applyFill="1" applyAlignment="1" applyProtection="1">
      <alignment horizontal="right"/>
      <protection hidden="1"/>
    </xf>
    <xf numFmtId="49" fontId="0" fillId="3" borderId="4" xfId="0" applyNumberFormat="1" applyFont="1" applyFill="1" applyBorder="1" applyAlignment="1" applyProtection="1">
      <alignment/>
      <protection locked="0"/>
    </xf>
    <xf numFmtId="0" fontId="0" fillId="4" borderId="0" xfId="0" applyFont="1" applyFill="1" applyAlignment="1" applyProtection="1">
      <alignment/>
      <protection hidden="1"/>
    </xf>
    <xf numFmtId="0" fontId="5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7" fillId="4" borderId="0" xfId="0" applyFont="1" applyFill="1" applyAlignment="1" applyProtection="1">
      <alignment horizontal="right"/>
      <protection hidden="1"/>
    </xf>
    <xf numFmtId="0" fontId="19" fillId="4" borderId="0" xfId="0" applyFont="1" applyFill="1" applyAlignment="1" applyProtection="1">
      <alignment horizontal="left"/>
      <protection hidden="1"/>
    </xf>
    <xf numFmtId="0" fontId="0" fillId="4" borderId="0" xfId="0" applyFont="1" applyFill="1" applyAlignment="1" applyProtection="1">
      <alignment wrapText="1"/>
      <protection hidden="1"/>
    </xf>
    <xf numFmtId="0" fontId="0" fillId="4" borderId="0" xfId="0" applyFont="1" applyFill="1" applyAlignment="1" applyProtection="1">
      <alignment horizontal="left" wrapText="1"/>
      <protection hidden="1"/>
    </xf>
    <xf numFmtId="0" fontId="17" fillId="4" borderId="0" xfId="0" applyFont="1" applyFill="1" applyAlignment="1" applyProtection="1">
      <alignment horizontal="center"/>
      <protection hidden="1"/>
    </xf>
    <xf numFmtId="0" fontId="17" fillId="4" borderId="0" xfId="0" applyNumberFormat="1" applyFont="1" applyFill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/>
      <protection hidden="1"/>
    </xf>
    <xf numFmtId="0" fontId="8" fillId="4" borderId="4" xfId="0" applyFont="1" applyFill="1" applyBorder="1" applyAlignment="1" applyProtection="1">
      <alignment wrapText="1"/>
      <protection hidden="1"/>
    </xf>
    <xf numFmtId="0" fontId="7" fillId="4" borderId="4" xfId="0" applyFont="1" applyFill="1" applyBorder="1" applyAlignment="1" applyProtection="1">
      <alignment wrapText="1"/>
      <protection hidden="1"/>
    </xf>
    <xf numFmtId="0" fontId="18" fillId="4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FF0000"/>
      </font>
      <border/>
    </dxf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76200</xdr:rowOff>
    </xdr:from>
    <xdr:to>
      <xdr:col>19</xdr:col>
      <xdr:colOff>762000</xdr:colOff>
      <xdr:row>4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76200"/>
          <a:ext cx="762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C2" sqref="C2"/>
    </sheetView>
  </sheetViews>
  <sheetFormatPr defaultColWidth="9.140625" defaultRowHeight="12.75"/>
  <cols>
    <col min="1" max="1" width="12.7109375" style="3" customWidth="1"/>
    <col min="2" max="3" width="24.8515625" style="3" customWidth="1"/>
    <col min="4" max="4" width="9.421875" style="3" customWidth="1"/>
    <col min="5" max="5" width="8.7109375" style="3" customWidth="1"/>
    <col min="6" max="6" width="3.00390625" style="37" customWidth="1"/>
    <col min="7" max="11" width="3.00390625" style="16" hidden="1" customWidth="1"/>
    <col min="12" max="13" width="3.00390625" style="17" hidden="1" customWidth="1"/>
    <col min="14" max="15" width="9.140625" style="36" customWidth="1"/>
    <col min="16" max="16" width="22.140625" style="36" customWidth="1"/>
    <col min="17" max="17" width="14.8515625" style="36" customWidth="1"/>
    <col min="18" max="18" width="10.140625" style="36" customWidth="1"/>
    <col min="19" max="19" width="10.57421875" style="36" customWidth="1"/>
    <col min="20" max="20" width="14.8515625" style="36" customWidth="1"/>
    <col min="21" max="16384" width="9.140625" style="3" customWidth="1"/>
  </cols>
  <sheetData>
    <row r="1" spans="1:20" s="1" customFormat="1" ht="19.5" customHeight="1" thickBot="1">
      <c r="A1" s="10" t="s">
        <v>10</v>
      </c>
      <c r="F1" s="37"/>
      <c r="G1" s="14"/>
      <c r="H1" s="14"/>
      <c r="I1" s="14"/>
      <c r="J1" s="14"/>
      <c r="K1" s="14"/>
      <c r="L1" s="15"/>
      <c r="M1" s="15"/>
      <c r="N1" s="22"/>
      <c r="O1" s="22"/>
      <c r="P1" s="23"/>
      <c r="Q1" s="22"/>
      <c r="R1" s="22"/>
      <c r="S1" s="22"/>
      <c r="T1" s="22"/>
    </row>
    <row r="2" spans="2:20" ht="19.5" customHeight="1" thickBot="1">
      <c r="B2" s="2" t="s">
        <v>1</v>
      </c>
      <c r="C2" s="13"/>
      <c r="N2" s="24"/>
      <c r="O2" s="24"/>
      <c r="P2" s="25" t="s">
        <v>0</v>
      </c>
      <c r="Q2" s="24"/>
      <c r="R2" s="24"/>
      <c r="S2" s="24"/>
      <c r="T2" s="24"/>
    </row>
    <row r="3" spans="2:20" ht="19.5" customHeight="1" thickBot="1">
      <c r="B3" s="2" t="s">
        <v>2</v>
      </c>
      <c r="C3" s="13"/>
      <c r="N3" s="24"/>
      <c r="O3" s="26" t="s">
        <v>11</v>
      </c>
      <c r="P3" s="27">
        <f>C2</f>
        <v>0</v>
      </c>
      <c r="Q3" s="26" t="s">
        <v>12</v>
      </c>
      <c r="R3" s="27">
        <f>C3</f>
        <v>0</v>
      </c>
      <c r="S3" s="24"/>
      <c r="T3" s="24"/>
    </row>
    <row r="4" spans="2:20" ht="19.5" customHeight="1" thickBot="1">
      <c r="B4" s="2" t="s">
        <v>3</v>
      </c>
      <c r="C4" s="13"/>
      <c r="N4" s="24"/>
      <c r="O4" s="26" t="s">
        <v>13</v>
      </c>
      <c r="P4" s="27">
        <f>C4</f>
        <v>0</v>
      </c>
      <c r="Q4" s="24"/>
      <c r="R4" s="24"/>
      <c r="S4" s="24"/>
      <c r="T4" s="24"/>
    </row>
    <row r="5" spans="2:20" ht="19.5" customHeight="1" thickBot="1">
      <c r="B5" s="2" t="s">
        <v>4</v>
      </c>
      <c r="C5" s="13"/>
      <c r="N5" s="24"/>
      <c r="O5" s="26" t="s">
        <v>14</v>
      </c>
      <c r="P5" s="27">
        <f>C5</f>
        <v>0</v>
      </c>
      <c r="Q5" s="24"/>
      <c r="R5" s="24"/>
      <c r="S5" s="24"/>
      <c r="T5" s="28"/>
    </row>
    <row r="6" spans="14:20" ht="29.25" customHeight="1" thickBot="1">
      <c r="N6" s="29" t="str">
        <f>IF(EXACT(E7,"да"),"Участники озакомлены с условиями оплаты стартового взноса и гарантируют оплату в полном объеме согласно условиям","Участники не гарантировали оплату в полном объеме согласно условиям. Организаторы оставляют за собой право аннулировать заявку частично или полностью.")</f>
        <v>Участники не гарантировали оплату в полном объеме согласно условиям. Организаторы оставляют за собой право аннулировать заявку частично или полностью.</v>
      </c>
      <c r="O6" s="29"/>
      <c r="P6" s="29"/>
      <c r="Q6" s="29"/>
      <c r="R6" s="29"/>
      <c r="S6" s="29"/>
      <c r="T6" s="29"/>
    </row>
    <row r="7" spans="1:20" ht="28.5" customHeight="1" thickBot="1">
      <c r="A7" s="11" t="s">
        <v>30</v>
      </c>
      <c r="B7" s="11"/>
      <c r="C7" s="11"/>
      <c r="D7" s="12"/>
      <c r="E7" s="13"/>
      <c r="N7" s="24"/>
      <c r="O7" s="24"/>
      <c r="P7" s="26" t="s">
        <v>20</v>
      </c>
      <c r="Q7" s="30">
        <f>COUNTIF(G11:G50,1)</f>
        <v>0</v>
      </c>
      <c r="R7" s="24"/>
      <c r="S7" s="24"/>
      <c r="T7" s="24"/>
    </row>
    <row r="8" spans="11:20" ht="15">
      <c r="K8" s="18"/>
      <c r="L8" s="18">
        <f>SUM(K11:K50)+SUM(L11:L50)</f>
        <v>0</v>
      </c>
      <c r="M8" s="18">
        <f>SUM(K11:K50)+SUM(M11:M50)</f>
        <v>0</v>
      </c>
      <c r="N8" s="24"/>
      <c r="O8" s="24"/>
      <c r="P8" s="26" t="s">
        <v>21</v>
      </c>
      <c r="Q8" s="31" t="str">
        <f>CONCATENATE(TEXT(L8,0)," грн.")</f>
        <v>0 грн.</v>
      </c>
      <c r="R8" s="24"/>
      <c r="S8" s="24"/>
      <c r="T8" s="24"/>
    </row>
    <row r="9" spans="1:20" ht="15">
      <c r="A9" s="4" t="s">
        <v>23</v>
      </c>
      <c r="B9" s="5" t="s">
        <v>6</v>
      </c>
      <c r="C9" s="6"/>
      <c r="D9" s="4" t="s">
        <v>7</v>
      </c>
      <c r="E9" s="7" t="s">
        <v>8</v>
      </c>
      <c r="F9" s="37" t="s">
        <v>25</v>
      </c>
      <c r="G9" s="16" t="s">
        <v>24</v>
      </c>
      <c r="H9" s="16" t="s">
        <v>28</v>
      </c>
      <c r="I9" s="16" t="s">
        <v>26</v>
      </c>
      <c r="J9" s="16" t="s">
        <v>27</v>
      </c>
      <c r="K9" s="19" t="s">
        <v>29</v>
      </c>
      <c r="L9" s="20"/>
      <c r="M9" s="20"/>
      <c r="N9" s="24"/>
      <c r="O9" s="24"/>
      <c r="P9" s="26" t="s">
        <v>22</v>
      </c>
      <c r="Q9" s="31" t="str">
        <f>CONCATENATE(TEXT(M8,0)," грн.")</f>
        <v>0 грн.</v>
      </c>
      <c r="R9" s="24"/>
      <c r="S9" s="24"/>
      <c r="T9" s="24"/>
    </row>
    <row r="10" spans="1:20" ht="36" customHeight="1">
      <c r="A10" s="8"/>
      <c r="B10" s="9" t="s">
        <v>9</v>
      </c>
      <c r="C10" s="9" t="s">
        <v>9</v>
      </c>
      <c r="D10" s="8"/>
      <c r="E10" s="7"/>
      <c r="H10" s="16">
        <v>0</v>
      </c>
      <c r="N10" s="32" t="s">
        <v>5</v>
      </c>
      <c r="O10" s="32" t="s">
        <v>15</v>
      </c>
      <c r="P10" s="32" t="s">
        <v>16</v>
      </c>
      <c r="Q10" s="32" t="s">
        <v>7</v>
      </c>
      <c r="R10" s="33" t="s">
        <v>17</v>
      </c>
      <c r="S10" s="34" t="s">
        <v>18</v>
      </c>
      <c r="T10" s="34" t="s">
        <v>19</v>
      </c>
    </row>
    <row r="11" spans="1:20" ht="12.75">
      <c r="A11" s="21"/>
      <c r="B11" s="21"/>
      <c r="C11" s="21"/>
      <c r="D11" s="21"/>
      <c r="E11" s="21"/>
      <c r="F11" s="37" t="str">
        <f>IF(EXACT("КАЙМАН",UPPER(TRIM($A11))),"КАЙМАН",IF(EXACT("КИТ",UPPER(TRIM($A11))),"КИТ",IF(EXACT("АКУЛА",UPPER(TRIM($A11))),"АКУЛА",IF(EXACT("СКАТ",UPPER(TRIM($A11))),"СКАТ","ошибка"))))</f>
        <v>ошибка</v>
      </c>
      <c r="G11" s="16">
        <f>IF(EXACT(F11,"ошибка"),0,1)</f>
        <v>0</v>
      </c>
      <c r="H11" s="16">
        <f>H10+G11</f>
        <v>0</v>
      </c>
      <c r="I11" s="16">
        <f>IF(IF(ISERR(VALUE(D11)),0,VALUE(D11))&gt;0,0,1)*G11</f>
        <v>0</v>
      </c>
      <c r="J11" s="18">
        <f aca="true" t="shared" si="0" ref="J11:J50">IF(EXACT(E11,"да"),1,0)*G11</f>
        <v>0</v>
      </c>
      <c r="K11" s="18">
        <f>20*I11+80*J11</f>
        <v>0</v>
      </c>
      <c r="L11" s="17">
        <f aca="true" t="shared" si="1" ref="L11:L50">G11*80</f>
        <v>0</v>
      </c>
      <c r="M11" s="17">
        <f>G11*90</f>
        <v>0</v>
      </c>
      <c r="N11" s="35">
        <f>IF(G11=1,H11,"")</f>
      </c>
      <c r="O11" s="35">
        <f>IF(G11=1,F11,IF(EXACT(A11,""),"","ошибка"))</f>
      </c>
      <c r="P11" s="35">
        <f>IF(G11=1,CONCATENATE(B11," / ",C11),"")</f>
      </c>
      <c r="Q11" s="35">
        <f>IF(I11=1,"аренда",IF(G11=1,D11,""))</f>
      </c>
      <c r="R11" s="35">
        <f>IF(J11=1,"да",IF(G11=1,"нет",""))</f>
      </c>
      <c r="S11" s="35">
        <f>IF(G11=1,K11+L11,"")</f>
      </c>
      <c r="T11" s="35">
        <f>IF(G11=1,K11+M11,"")</f>
      </c>
    </row>
    <row r="12" spans="1:20" ht="12.75">
      <c r="A12" s="21"/>
      <c r="B12" s="21"/>
      <c r="C12" s="21"/>
      <c r="D12" s="21"/>
      <c r="E12" s="21"/>
      <c r="F12" s="37" t="str">
        <f aca="true" t="shared" si="2" ref="F12:F50">IF(EXACT("КАЙМАН",UPPER(TRIM($A12))),"КАЙМАН",IF(EXACT("КИТ",UPPER(TRIM($A12))),"КИТ",IF(EXACT("АКУЛА",UPPER(TRIM($A12))),"АКУЛА",IF(EXACT("СКАТ",UPPER(TRIM($A12))),"СКАТ","ошибка"))))</f>
        <v>ошибка</v>
      </c>
      <c r="G12" s="16">
        <f aca="true" t="shared" si="3" ref="G12:G50">IF(EXACT(F12,"ошибка"),0,1)</f>
        <v>0</v>
      </c>
      <c r="H12" s="16">
        <f aca="true" t="shared" si="4" ref="H12:H50">H11+G12</f>
        <v>0</v>
      </c>
      <c r="I12" s="16">
        <f aca="true" t="shared" si="5" ref="I12:I50">IF(IF(ISERR(VALUE(D12)),0,VALUE(D12))&gt;0,0,1)*G12</f>
        <v>0</v>
      </c>
      <c r="J12" s="18">
        <f t="shared" si="0"/>
        <v>0</v>
      </c>
      <c r="K12" s="18">
        <f aca="true" t="shared" si="6" ref="K12:K50">20*I12+80*J12</f>
        <v>0</v>
      </c>
      <c r="L12" s="17">
        <f t="shared" si="1"/>
        <v>0</v>
      </c>
      <c r="M12" s="17">
        <f aca="true" t="shared" si="7" ref="M12:M50">G12*90</f>
        <v>0</v>
      </c>
      <c r="N12" s="35">
        <f aca="true" t="shared" si="8" ref="N12:N50">IF(G12=1,H12,"")</f>
      </c>
      <c r="O12" s="35">
        <f>IF(G12=1,F12,IF(EXACT(A12,""),"","ошибка"))</f>
      </c>
      <c r="P12" s="35">
        <f aca="true" t="shared" si="9" ref="P12:P50">IF(G12=1,CONCATENATE(B12," / ",C12),"")</f>
      </c>
      <c r="Q12" s="35">
        <f>IF(I12=1,"аренда",IF(G12=1,D12,""))</f>
      </c>
      <c r="R12" s="35">
        <f aca="true" t="shared" si="10" ref="R12:R50">IF(J12=1,"да",IF(G12=1,"нет",""))</f>
      </c>
      <c r="S12" s="35">
        <f aca="true" t="shared" si="11" ref="S12:S50">IF(G12=1,K12+L12,"")</f>
      </c>
      <c r="T12" s="35">
        <f aca="true" t="shared" si="12" ref="T12:T50">IF(G12=1,K12+M12,"")</f>
      </c>
    </row>
    <row r="13" spans="1:20" ht="12.75">
      <c r="A13" s="21"/>
      <c r="B13" s="21"/>
      <c r="C13" s="21"/>
      <c r="D13" s="21"/>
      <c r="E13" s="21"/>
      <c r="F13" s="37" t="str">
        <f t="shared" si="2"/>
        <v>ошибка</v>
      </c>
      <c r="G13" s="16">
        <f t="shared" si="3"/>
        <v>0</v>
      </c>
      <c r="H13" s="16">
        <f t="shared" si="4"/>
        <v>0</v>
      </c>
      <c r="I13" s="16">
        <f t="shared" si="5"/>
        <v>0</v>
      </c>
      <c r="J13" s="18">
        <f t="shared" si="0"/>
        <v>0</v>
      </c>
      <c r="K13" s="18">
        <f t="shared" si="6"/>
        <v>0</v>
      </c>
      <c r="L13" s="17">
        <f t="shared" si="1"/>
        <v>0</v>
      </c>
      <c r="M13" s="17">
        <f t="shared" si="7"/>
        <v>0</v>
      </c>
      <c r="N13" s="35">
        <f t="shared" si="8"/>
      </c>
      <c r="O13" s="35">
        <f>IF(G13=1,F13,IF(EXACT(A13,""),"","ошибка"))</f>
      </c>
      <c r="P13" s="35">
        <f t="shared" si="9"/>
      </c>
      <c r="Q13" s="35">
        <f>IF(I13=1,"аренда",IF(G13=1,D13,""))</f>
      </c>
      <c r="R13" s="35">
        <f t="shared" si="10"/>
      </c>
      <c r="S13" s="35">
        <f t="shared" si="11"/>
      </c>
      <c r="T13" s="35">
        <f t="shared" si="12"/>
      </c>
    </row>
    <row r="14" spans="1:20" ht="12.75">
      <c r="A14" s="21"/>
      <c r="B14" s="21"/>
      <c r="C14" s="21"/>
      <c r="D14" s="21"/>
      <c r="E14" s="21"/>
      <c r="F14" s="37" t="str">
        <f t="shared" si="2"/>
        <v>ошибка</v>
      </c>
      <c r="G14" s="16">
        <f t="shared" si="3"/>
        <v>0</v>
      </c>
      <c r="H14" s="16">
        <f t="shared" si="4"/>
        <v>0</v>
      </c>
      <c r="I14" s="16">
        <f t="shared" si="5"/>
        <v>0</v>
      </c>
      <c r="J14" s="18">
        <f t="shared" si="0"/>
        <v>0</v>
      </c>
      <c r="K14" s="18">
        <f t="shared" si="6"/>
        <v>0</v>
      </c>
      <c r="L14" s="17">
        <f t="shared" si="1"/>
        <v>0</v>
      </c>
      <c r="M14" s="17">
        <f t="shared" si="7"/>
        <v>0</v>
      </c>
      <c r="N14" s="35">
        <f t="shared" si="8"/>
      </c>
      <c r="O14" s="35">
        <f aca="true" t="shared" si="13" ref="O14:O50">IF(G14=1,F14,IF(EXACT(A14,""),"","ошибка"))</f>
      </c>
      <c r="P14" s="35">
        <f t="shared" si="9"/>
      </c>
      <c r="Q14" s="35">
        <f>IF(I14=1,"аренда",IF(G14=1,D14,""))</f>
      </c>
      <c r="R14" s="35">
        <f t="shared" si="10"/>
      </c>
      <c r="S14" s="35">
        <f t="shared" si="11"/>
      </c>
      <c r="T14" s="35">
        <f t="shared" si="12"/>
      </c>
    </row>
    <row r="15" spans="1:20" ht="12.75">
      <c r="A15" s="21"/>
      <c r="B15" s="21"/>
      <c r="C15" s="21"/>
      <c r="D15" s="21"/>
      <c r="E15" s="21"/>
      <c r="F15" s="37" t="str">
        <f t="shared" si="2"/>
        <v>ошибка</v>
      </c>
      <c r="G15" s="16">
        <f t="shared" si="3"/>
        <v>0</v>
      </c>
      <c r="H15" s="16">
        <f t="shared" si="4"/>
        <v>0</v>
      </c>
      <c r="I15" s="16">
        <f t="shared" si="5"/>
        <v>0</v>
      </c>
      <c r="J15" s="18">
        <f t="shared" si="0"/>
        <v>0</v>
      </c>
      <c r="K15" s="18">
        <f t="shared" si="6"/>
        <v>0</v>
      </c>
      <c r="L15" s="17">
        <f t="shared" si="1"/>
        <v>0</v>
      </c>
      <c r="M15" s="17">
        <f t="shared" si="7"/>
        <v>0</v>
      </c>
      <c r="N15" s="35">
        <f t="shared" si="8"/>
      </c>
      <c r="O15" s="35">
        <f t="shared" si="13"/>
      </c>
      <c r="P15" s="35">
        <f t="shared" si="9"/>
      </c>
      <c r="Q15" s="35">
        <f aca="true" t="shared" si="14" ref="Q15:Q50">IF(I15=1,"аренда",IF(G15=1,D15,""))</f>
      </c>
      <c r="R15" s="35">
        <f t="shared" si="10"/>
      </c>
      <c r="S15" s="35">
        <f t="shared" si="11"/>
      </c>
      <c r="T15" s="35">
        <f t="shared" si="12"/>
      </c>
    </row>
    <row r="16" spans="1:20" ht="12.75">
      <c r="A16" s="21"/>
      <c r="B16" s="21"/>
      <c r="C16" s="21"/>
      <c r="D16" s="21"/>
      <c r="E16" s="21"/>
      <c r="F16" s="37" t="str">
        <f t="shared" si="2"/>
        <v>ошибка</v>
      </c>
      <c r="G16" s="16">
        <f t="shared" si="3"/>
        <v>0</v>
      </c>
      <c r="H16" s="16">
        <f t="shared" si="4"/>
        <v>0</v>
      </c>
      <c r="I16" s="16">
        <f t="shared" si="5"/>
        <v>0</v>
      </c>
      <c r="J16" s="18">
        <f t="shared" si="0"/>
        <v>0</v>
      </c>
      <c r="K16" s="18">
        <f t="shared" si="6"/>
        <v>0</v>
      </c>
      <c r="L16" s="17">
        <f t="shared" si="1"/>
        <v>0</v>
      </c>
      <c r="M16" s="17">
        <f t="shared" si="7"/>
        <v>0</v>
      </c>
      <c r="N16" s="35">
        <f t="shared" si="8"/>
      </c>
      <c r="O16" s="35">
        <f t="shared" si="13"/>
      </c>
      <c r="P16" s="35">
        <f t="shared" si="9"/>
      </c>
      <c r="Q16" s="35">
        <f t="shared" si="14"/>
      </c>
      <c r="R16" s="35">
        <f t="shared" si="10"/>
      </c>
      <c r="S16" s="35">
        <f t="shared" si="11"/>
      </c>
      <c r="T16" s="35">
        <f t="shared" si="12"/>
      </c>
    </row>
    <row r="17" spans="1:20" ht="12.75">
      <c r="A17" s="21"/>
      <c r="B17" s="21"/>
      <c r="C17" s="21"/>
      <c r="D17" s="21"/>
      <c r="E17" s="21"/>
      <c r="F17" s="37" t="str">
        <f t="shared" si="2"/>
        <v>ошибка</v>
      </c>
      <c r="G17" s="16">
        <f t="shared" si="3"/>
        <v>0</v>
      </c>
      <c r="H17" s="16">
        <f t="shared" si="4"/>
        <v>0</v>
      </c>
      <c r="I17" s="16">
        <f t="shared" si="5"/>
        <v>0</v>
      </c>
      <c r="J17" s="18">
        <f t="shared" si="0"/>
        <v>0</v>
      </c>
      <c r="K17" s="18">
        <f t="shared" si="6"/>
        <v>0</v>
      </c>
      <c r="L17" s="17">
        <f t="shared" si="1"/>
        <v>0</v>
      </c>
      <c r="M17" s="17">
        <f t="shared" si="7"/>
        <v>0</v>
      </c>
      <c r="N17" s="35">
        <f t="shared" si="8"/>
      </c>
      <c r="O17" s="35">
        <f t="shared" si="13"/>
      </c>
      <c r="P17" s="35">
        <f t="shared" si="9"/>
      </c>
      <c r="Q17" s="35">
        <f t="shared" si="14"/>
      </c>
      <c r="R17" s="35">
        <f t="shared" si="10"/>
      </c>
      <c r="S17" s="35">
        <f t="shared" si="11"/>
      </c>
      <c r="T17" s="35">
        <f t="shared" si="12"/>
      </c>
    </row>
    <row r="18" spans="1:20" ht="12.75">
      <c r="A18" s="21"/>
      <c r="B18" s="21"/>
      <c r="C18" s="21"/>
      <c r="D18" s="21"/>
      <c r="E18" s="21"/>
      <c r="F18" s="37" t="str">
        <f t="shared" si="2"/>
        <v>ошибка</v>
      </c>
      <c r="G18" s="16">
        <f t="shared" si="3"/>
        <v>0</v>
      </c>
      <c r="H18" s="16">
        <f t="shared" si="4"/>
        <v>0</v>
      </c>
      <c r="I18" s="16">
        <f t="shared" si="5"/>
        <v>0</v>
      </c>
      <c r="J18" s="18">
        <f t="shared" si="0"/>
        <v>0</v>
      </c>
      <c r="K18" s="18">
        <f t="shared" si="6"/>
        <v>0</v>
      </c>
      <c r="L18" s="17">
        <f t="shared" si="1"/>
        <v>0</v>
      </c>
      <c r="M18" s="17">
        <f t="shared" si="7"/>
        <v>0</v>
      </c>
      <c r="N18" s="35">
        <f t="shared" si="8"/>
      </c>
      <c r="O18" s="35">
        <f t="shared" si="13"/>
      </c>
      <c r="P18" s="35">
        <f t="shared" si="9"/>
      </c>
      <c r="Q18" s="35">
        <f t="shared" si="14"/>
      </c>
      <c r="R18" s="35">
        <f t="shared" si="10"/>
      </c>
      <c r="S18" s="35">
        <f t="shared" si="11"/>
      </c>
      <c r="T18" s="35">
        <f t="shared" si="12"/>
      </c>
    </row>
    <row r="19" spans="1:20" ht="12.75">
      <c r="A19" s="21"/>
      <c r="B19" s="21"/>
      <c r="C19" s="21"/>
      <c r="D19" s="21"/>
      <c r="E19" s="21"/>
      <c r="F19" s="37" t="str">
        <f t="shared" si="2"/>
        <v>ошибка</v>
      </c>
      <c r="G19" s="16">
        <f t="shared" si="3"/>
        <v>0</v>
      </c>
      <c r="H19" s="16">
        <f t="shared" si="4"/>
        <v>0</v>
      </c>
      <c r="I19" s="16">
        <f t="shared" si="5"/>
        <v>0</v>
      </c>
      <c r="J19" s="18">
        <f t="shared" si="0"/>
        <v>0</v>
      </c>
      <c r="K19" s="18">
        <f t="shared" si="6"/>
        <v>0</v>
      </c>
      <c r="L19" s="17">
        <f t="shared" si="1"/>
        <v>0</v>
      </c>
      <c r="M19" s="17">
        <f t="shared" si="7"/>
        <v>0</v>
      </c>
      <c r="N19" s="35">
        <f t="shared" si="8"/>
      </c>
      <c r="O19" s="35">
        <f t="shared" si="13"/>
      </c>
      <c r="P19" s="35">
        <f t="shared" si="9"/>
      </c>
      <c r="Q19" s="35">
        <f t="shared" si="14"/>
      </c>
      <c r="R19" s="35">
        <f t="shared" si="10"/>
      </c>
      <c r="S19" s="35">
        <f t="shared" si="11"/>
      </c>
      <c r="T19" s="35">
        <f t="shared" si="12"/>
      </c>
    </row>
    <row r="20" spans="1:20" ht="12.75">
      <c r="A20" s="21"/>
      <c r="B20" s="21"/>
      <c r="C20" s="21"/>
      <c r="D20" s="21"/>
      <c r="E20" s="21"/>
      <c r="F20" s="37" t="str">
        <f t="shared" si="2"/>
        <v>ошибка</v>
      </c>
      <c r="G20" s="16">
        <f t="shared" si="3"/>
        <v>0</v>
      </c>
      <c r="H20" s="16">
        <f t="shared" si="4"/>
        <v>0</v>
      </c>
      <c r="I20" s="16">
        <f t="shared" si="5"/>
        <v>0</v>
      </c>
      <c r="J20" s="18">
        <f t="shared" si="0"/>
        <v>0</v>
      </c>
      <c r="K20" s="18">
        <f t="shared" si="6"/>
        <v>0</v>
      </c>
      <c r="L20" s="17">
        <f t="shared" si="1"/>
        <v>0</v>
      </c>
      <c r="M20" s="17">
        <f t="shared" si="7"/>
        <v>0</v>
      </c>
      <c r="N20" s="35">
        <f t="shared" si="8"/>
      </c>
      <c r="O20" s="35">
        <f t="shared" si="13"/>
      </c>
      <c r="P20" s="35">
        <f t="shared" si="9"/>
      </c>
      <c r="Q20" s="35">
        <f t="shared" si="14"/>
      </c>
      <c r="R20" s="35">
        <f t="shared" si="10"/>
      </c>
      <c r="S20" s="35">
        <f t="shared" si="11"/>
      </c>
      <c r="T20" s="35">
        <f t="shared" si="12"/>
      </c>
    </row>
    <row r="21" spans="1:20" ht="12.75">
      <c r="A21" s="21"/>
      <c r="B21" s="21"/>
      <c r="C21" s="21"/>
      <c r="D21" s="21"/>
      <c r="E21" s="21"/>
      <c r="F21" s="37" t="str">
        <f t="shared" si="2"/>
        <v>ошибка</v>
      </c>
      <c r="G21" s="16">
        <f t="shared" si="3"/>
        <v>0</v>
      </c>
      <c r="H21" s="16">
        <f t="shared" si="4"/>
        <v>0</v>
      </c>
      <c r="I21" s="16">
        <f t="shared" si="5"/>
        <v>0</v>
      </c>
      <c r="J21" s="18">
        <f t="shared" si="0"/>
        <v>0</v>
      </c>
      <c r="K21" s="18">
        <f t="shared" si="6"/>
        <v>0</v>
      </c>
      <c r="L21" s="17">
        <f t="shared" si="1"/>
        <v>0</v>
      </c>
      <c r="M21" s="17">
        <f t="shared" si="7"/>
        <v>0</v>
      </c>
      <c r="N21" s="35">
        <f t="shared" si="8"/>
      </c>
      <c r="O21" s="35">
        <f t="shared" si="13"/>
      </c>
      <c r="P21" s="35">
        <f t="shared" si="9"/>
      </c>
      <c r="Q21" s="35">
        <f t="shared" si="14"/>
      </c>
      <c r="R21" s="35">
        <f t="shared" si="10"/>
      </c>
      <c r="S21" s="35">
        <f t="shared" si="11"/>
      </c>
      <c r="T21" s="35">
        <f t="shared" si="12"/>
      </c>
    </row>
    <row r="22" spans="1:20" ht="12.75">
      <c r="A22" s="21"/>
      <c r="B22" s="21"/>
      <c r="C22" s="21"/>
      <c r="D22" s="21"/>
      <c r="E22" s="21"/>
      <c r="F22" s="37" t="str">
        <f t="shared" si="2"/>
        <v>ошибка</v>
      </c>
      <c r="G22" s="16">
        <f t="shared" si="3"/>
        <v>0</v>
      </c>
      <c r="H22" s="16">
        <f t="shared" si="4"/>
        <v>0</v>
      </c>
      <c r="I22" s="16">
        <f t="shared" si="5"/>
        <v>0</v>
      </c>
      <c r="J22" s="18">
        <f t="shared" si="0"/>
        <v>0</v>
      </c>
      <c r="K22" s="18">
        <f t="shared" si="6"/>
        <v>0</v>
      </c>
      <c r="L22" s="17">
        <f t="shared" si="1"/>
        <v>0</v>
      </c>
      <c r="M22" s="17">
        <f t="shared" si="7"/>
        <v>0</v>
      </c>
      <c r="N22" s="35">
        <f t="shared" si="8"/>
      </c>
      <c r="O22" s="35">
        <f t="shared" si="13"/>
      </c>
      <c r="P22" s="35">
        <f t="shared" si="9"/>
      </c>
      <c r="Q22" s="35">
        <f t="shared" si="14"/>
      </c>
      <c r="R22" s="35">
        <f t="shared" si="10"/>
      </c>
      <c r="S22" s="35">
        <f t="shared" si="11"/>
      </c>
      <c r="T22" s="35">
        <f t="shared" si="12"/>
      </c>
    </row>
    <row r="23" spans="1:20" ht="12.75">
      <c r="A23" s="21"/>
      <c r="B23" s="21"/>
      <c r="C23" s="21"/>
      <c r="D23" s="21"/>
      <c r="E23" s="21"/>
      <c r="F23" s="37" t="str">
        <f t="shared" si="2"/>
        <v>ошибка</v>
      </c>
      <c r="G23" s="16">
        <f t="shared" si="3"/>
        <v>0</v>
      </c>
      <c r="H23" s="16">
        <f t="shared" si="4"/>
        <v>0</v>
      </c>
      <c r="I23" s="16">
        <f t="shared" si="5"/>
        <v>0</v>
      </c>
      <c r="J23" s="18">
        <f t="shared" si="0"/>
        <v>0</v>
      </c>
      <c r="K23" s="18">
        <f t="shared" si="6"/>
        <v>0</v>
      </c>
      <c r="L23" s="17">
        <f t="shared" si="1"/>
        <v>0</v>
      </c>
      <c r="M23" s="17">
        <f t="shared" si="7"/>
        <v>0</v>
      </c>
      <c r="N23" s="35">
        <f t="shared" si="8"/>
      </c>
      <c r="O23" s="35">
        <f t="shared" si="13"/>
      </c>
      <c r="P23" s="35">
        <f t="shared" si="9"/>
      </c>
      <c r="Q23" s="35">
        <f t="shared" si="14"/>
      </c>
      <c r="R23" s="35">
        <f t="shared" si="10"/>
      </c>
      <c r="S23" s="35">
        <f t="shared" si="11"/>
      </c>
      <c r="T23" s="35">
        <f t="shared" si="12"/>
      </c>
    </row>
    <row r="24" spans="1:20" ht="12.75">
      <c r="A24" s="21"/>
      <c r="B24" s="21"/>
      <c r="C24" s="21"/>
      <c r="D24" s="21"/>
      <c r="E24" s="21"/>
      <c r="F24" s="37" t="str">
        <f t="shared" si="2"/>
        <v>ошибка</v>
      </c>
      <c r="G24" s="16">
        <f t="shared" si="3"/>
        <v>0</v>
      </c>
      <c r="H24" s="16">
        <f t="shared" si="4"/>
        <v>0</v>
      </c>
      <c r="I24" s="16">
        <f t="shared" si="5"/>
        <v>0</v>
      </c>
      <c r="J24" s="18">
        <f t="shared" si="0"/>
        <v>0</v>
      </c>
      <c r="K24" s="18">
        <f t="shared" si="6"/>
        <v>0</v>
      </c>
      <c r="L24" s="17">
        <f t="shared" si="1"/>
        <v>0</v>
      </c>
      <c r="M24" s="17">
        <f t="shared" si="7"/>
        <v>0</v>
      </c>
      <c r="N24" s="35">
        <f t="shared" si="8"/>
      </c>
      <c r="O24" s="35">
        <f t="shared" si="13"/>
      </c>
      <c r="P24" s="35">
        <f t="shared" si="9"/>
      </c>
      <c r="Q24" s="35">
        <f t="shared" si="14"/>
      </c>
      <c r="R24" s="35">
        <f t="shared" si="10"/>
      </c>
      <c r="S24" s="35">
        <f t="shared" si="11"/>
      </c>
      <c r="T24" s="35">
        <f t="shared" si="12"/>
      </c>
    </row>
    <row r="25" spans="1:20" ht="12.75">
      <c r="A25" s="21"/>
      <c r="B25" s="21"/>
      <c r="C25" s="21"/>
      <c r="D25" s="21"/>
      <c r="E25" s="21"/>
      <c r="F25" s="37" t="str">
        <f t="shared" si="2"/>
        <v>ошибка</v>
      </c>
      <c r="G25" s="16">
        <f t="shared" si="3"/>
        <v>0</v>
      </c>
      <c r="H25" s="16">
        <f t="shared" si="4"/>
        <v>0</v>
      </c>
      <c r="I25" s="16">
        <f t="shared" si="5"/>
        <v>0</v>
      </c>
      <c r="J25" s="18">
        <f t="shared" si="0"/>
        <v>0</v>
      </c>
      <c r="K25" s="18">
        <f t="shared" si="6"/>
        <v>0</v>
      </c>
      <c r="L25" s="17">
        <f t="shared" si="1"/>
        <v>0</v>
      </c>
      <c r="M25" s="17">
        <f t="shared" si="7"/>
        <v>0</v>
      </c>
      <c r="N25" s="35">
        <f t="shared" si="8"/>
      </c>
      <c r="O25" s="35">
        <f t="shared" si="13"/>
      </c>
      <c r="P25" s="35">
        <f t="shared" si="9"/>
      </c>
      <c r="Q25" s="35">
        <f t="shared" si="14"/>
      </c>
      <c r="R25" s="35">
        <f t="shared" si="10"/>
      </c>
      <c r="S25" s="35">
        <f t="shared" si="11"/>
      </c>
      <c r="T25" s="35">
        <f t="shared" si="12"/>
      </c>
    </row>
    <row r="26" spans="1:20" ht="12.75">
      <c r="A26" s="21"/>
      <c r="B26" s="21"/>
      <c r="C26" s="21"/>
      <c r="D26" s="21"/>
      <c r="E26" s="21"/>
      <c r="F26" s="37" t="str">
        <f t="shared" si="2"/>
        <v>ошибка</v>
      </c>
      <c r="G26" s="16">
        <f t="shared" si="3"/>
        <v>0</v>
      </c>
      <c r="H26" s="16">
        <f t="shared" si="4"/>
        <v>0</v>
      </c>
      <c r="I26" s="16">
        <f t="shared" si="5"/>
        <v>0</v>
      </c>
      <c r="J26" s="18">
        <f t="shared" si="0"/>
        <v>0</v>
      </c>
      <c r="K26" s="18">
        <f t="shared" si="6"/>
        <v>0</v>
      </c>
      <c r="L26" s="17">
        <f t="shared" si="1"/>
        <v>0</v>
      </c>
      <c r="M26" s="17">
        <f t="shared" si="7"/>
        <v>0</v>
      </c>
      <c r="N26" s="35">
        <f t="shared" si="8"/>
      </c>
      <c r="O26" s="35">
        <f t="shared" si="13"/>
      </c>
      <c r="P26" s="35">
        <f t="shared" si="9"/>
      </c>
      <c r="Q26" s="35">
        <f t="shared" si="14"/>
      </c>
      <c r="R26" s="35">
        <f t="shared" si="10"/>
      </c>
      <c r="S26" s="35">
        <f t="shared" si="11"/>
      </c>
      <c r="T26" s="35">
        <f t="shared" si="12"/>
      </c>
    </row>
    <row r="27" spans="1:20" ht="12.75">
      <c r="A27" s="21"/>
      <c r="B27" s="21"/>
      <c r="C27" s="21"/>
      <c r="D27" s="21"/>
      <c r="E27" s="21"/>
      <c r="F27" s="37" t="str">
        <f t="shared" si="2"/>
        <v>ошибка</v>
      </c>
      <c r="G27" s="16">
        <f t="shared" si="3"/>
        <v>0</v>
      </c>
      <c r="H27" s="16">
        <f t="shared" si="4"/>
        <v>0</v>
      </c>
      <c r="I27" s="16">
        <f t="shared" si="5"/>
        <v>0</v>
      </c>
      <c r="J27" s="18">
        <f t="shared" si="0"/>
        <v>0</v>
      </c>
      <c r="K27" s="18">
        <f t="shared" si="6"/>
        <v>0</v>
      </c>
      <c r="L27" s="17">
        <f t="shared" si="1"/>
        <v>0</v>
      </c>
      <c r="M27" s="17">
        <f t="shared" si="7"/>
        <v>0</v>
      </c>
      <c r="N27" s="35">
        <f t="shared" si="8"/>
      </c>
      <c r="O27" s="35">
        <f t="shared" si="13"/>
      </c>
      <c r="P27" s="35">
        <f t="shared" si="9"/>
      </c>
      <c r="Q27" s="35">
        <f t="shared" si="14"/>
      </c>
      <c r="R27" s="35">
        <f t="shared" si="10"/>
      </c>
      <c r="S27" s="35">
        <f t="shared" si="11"/>
      </c>
      <c r="T27" s="35">
        <f t="shared" si="12"/>
      </c>
    </row>
    <row r="28" spans="1:20" ht="12.75">
      <c r="A28" s="21"/>
      <c r="B28" s="21"/>
      <c r="C28" s="21"/>
      <c r="D28" s="21"/>
      <c r="E28" s="21"/>
      <c r="F28" s="37" t="str">
        <f t="shared" si="2"/>
        <v>ошибка</v>
      </c>
      <c r="G28" s="16">
        <f t="shared" si="3"/>
        <v>0</v>
      </c>
      <c r="H28" s="16">
        <f t="shared" si="4"/>
        <v>0</v>
      </c>
      <c r="I28" s="16">
        <f t="shared" si="5"/>
        <v>0</v>
      </c>
      <c r="J28" s="18">
        <f t="shared" si="0"/>
        <v>0</v>
      </c>
      <c r="K28" s="18">
        <f t="shared" si="6"/>
        <v>0</v>
      </c>
      <c r="L28" s="17">
        <f t="shared" si="1"/>
        <v>0</v>
      </c>
      <c r="M28" s="17">
        <f t="shared" si="7"/>
        <v>0</v>
      </c>
      <c r="N28" s="35">
        <f t="shared" si="8"/>
      </c>
      <c r="O28" s="35">
        <f t="shared" si="13"/>
      </c>
      <c r="P28" s="35">
        <f t="shared" si="9"/>
      </c>
      <c r="Q28" s="35">
        <f t="shared" si="14"/>
      </c>
      <c r="R28" s="35">
        <f t="shared" si="10"/>
      </c>
      <c r="S28" s="35">
        <f t="shared" si="11"/>
      </c>
      <c r="T28" s="35">
        <f t="shared" si="12"/>
      </c>
    </row>
    <row r="29" spans="1:20" ht="12.75">
      <c r="A29" s="21"/>
      <c r="B29" s="21"/>
      <c r="C29" s="21"/>
      <c r="D29" s="21"/>
      <c r="E29" s="21"/>
      <c r="F29" s="37" t="str">
        <f t="shared" si="2"/>
        <v>ошибка</v>
      </c>
      <c r="G29" s="16">
        <f t="shared" si="3"/>
        <v>0</v>
      </c>
      <c r="H29" s="16">
        <f t="shared" si="4"/>
        <v>0</v>
      </c>
      <c r="I29" s="16">
        <f t="shared" si="5"/>
        <v>0</v>
      </c>
      <c r="J29" s="18">
        <f t="shared" si="0"/>
        <v>0</v>
      </c>
      <c r="K29" s="18">
        <f t="shared" si="6"/>
        <v>0</v>
      </c>
      <c r="L29" s="17">
        <f t="shared" si="1"/>
        <v>0</v>
      </c>
      <c r="M29" s="17">
        <f t="shared" si="7"/>
        <v>0</v>
      </c>
      <c r="N29" s="35">
        <f t="shared" si="8"/>
      </c>
      <c r="O29" s="35">
        <f t="shared" si="13"/>
      </c>
      <c r="P29" s="35">
        <f t="shared" si="9"/>
      </c>
      <c r="Q29" s="35">
        <f t="shared" si="14"/>
      </c>
      <c r="R29" s="35">
        <f t="shared" si="10"/>
      </c>
      <c r="S29" s="35">
        <f t="shared" si="11"/>
      </c>
      <c r="T29" s="35">
        <f t="shared" si="12"/>
      </c>
    </row>
    <row r="30" spans="1:20" ht="12.75">
      <c r="A30" s="21"/>
      <c r="B30" s="21"/>
      <c r="C30" s="21"/>
      <c r="D30" s="21"/>
      <c r="E30" s="21"/>
      <c r="F30" s="37" t="str">
        <f t="shared" si="2"/>
        <v>ошибка</v>
      </c>
      <c r="G30" s="16">
        <f t="shared" si="3"/>
        <v>0</v>
      </c>
      <c r="H30" s="16">
        <f t="shared" si="4"/>
        <v>0</v>
      </c>
      <c r="I30" s="16">
        <f t="shared" si="5"/>
        <v>0</v>
      </c>
      <c r="J30" s="18">
        <f t="shared" si="0"/>
        <v>0</v>
      </c>
      <c r="K30" s="18">
        <f t="shared" si="6"/>
        <v>0</v>
      </c>
      <c r="L30" s="17">
        <f t="shared" si="1"/>
        <v>0</v>
      </c>
      <c r="M30" s="17">
        <f t="shared" si="7"/>
        <v>0</v>
      </c>
      <c r="N30" s="35">
        <f t="shared" si="8"/>
      </c>
      <c r="O30" s="35">
        <f t="shared" si="13"/>
      </c>
      <c r="P30" s="35">
        <f t="shared" si="9"/>
      </c>
      <c r="Q30" s="35">
        <f t="shared" si="14"/>
      </c>
      <c r="R30" s="35">
        <f t="shared" si="10"/>
      </c>
      <c r="S30" s="35">
        <f t="shared" si="11"/>
      </c>
      <c r="T30" s="35">
        <f t="shared" si="12"/>
      </c>
    </row>
    <row r="31" spans="1:20" ht="12.75">
      <c r="A31" s="21"/>
      <c r="B31" s="21"/>
      <c r="C31" s="21"/>
      <c r="D31" s="21"/>
      <c r="E31" s="21"/>
      <c r="F31" s="37" t="str">
        <f t="shared" si="2"/>
        <v>ошибка</v>
      </c>
      <c r="G31" s="16">
        <f t="shared" si="3"/>
        <v>0</v>
      </c>
      <c r="H31" s="16">
        <f t="shared" si="4"/>
        <v>0</v>
      </c>
      <c r="I31" s="16">
        <f t="shared" si="5"/>
        <v>0</v>
      </c>
      <c r="J31" s="18">
        <f t="shared" si="0"/>
        <v>0</v>
      </c>
      <c r="K31" s="18">
        <f t="shared" si="6"/>
        <v>0</v>
      </c>
      <c r="L31" s="17">
        <f t="shared" si="1"/>
        <v>0</v>
      </c>
      <c r="M31" s="17">
        <f t="shared" si="7"/>
        <v>0</v>
      </c>
      <c r="N31" s="35">
        <f t="shared" si="8"/>
      </c>
      <c r="O31" s="35">
        <f t="shared" si="13"/>
      </c>
      <c r="P31" s="35">
        <f t="shared" si="9"/>
      </c>
      <c r="Q31" s="35">
        <f t="shared" si="14"/>
      </c>
      <c r="R31" s="35">
        <f t="shared" si="10"/>
      </c>
      <c r="S31" s="35">
        <f t="shared" si="11"/>
      </c>
      <c r="T31" s="35">
        <f t="shared" si="12"/>
      </c>
    </row>
    <row r="32" spans="1:20" ht="12.75">
      <c r="A32" s="21"/>
      <c r="B32" s="21"/>
      <c r="C32" s="21"/>
      <c r="D32" s="21"/>
      <c r="E32" s="21"/>
      <c r="F32" s="37" t="str">
        <f t="shared" si="2"/>
        <v>ошибка</v>
      </c>
      <c r="G32" s="16">
        <f t="shared" si="3"/>
        <v>0</v>
      </c>
      <c r="H32" s="16">
        <f t="shared" si="4"/>
        <v>0</v>
      </c>
      <c r="I32" s="16">
        <f t="shared" si="5"/>
        <v>0</v>
      </c>
      <c r="J32" s="18">
        <f t="shared" si="0"/>
        <v>0</v>
      </c>
      <c r="K32" s="18">
        <f t="shared" si="6"/>
        <v>0</v>
      </c>
      <c r="L32" s="17">
        <f t="shared" si="1"/>
        <v>0</v>
      </c>
      <c r="M32" s="17">
        <f t="shared" si="7"/>
        <v>0</v>
      </c>
      <c r="N32" s="35">
        <f t="shared" si="8"/>
      </c>
      <c r="O32" s="35">
        <f t="shared" si="13"/>
      </c>
      <c r="P32" s="35">
        <f t="shared" si="9"/>
      </c>
      <c r="Q32" s="35">
        <f t="shared" si="14"/>
      </c>
      <c r="R32" s="35">
        <f t="shared" si="10"/>
      </c>
      <c r="S32" s="35">
        <f t="shared" si="11"/>
      </c>
      <c r="T32" s="35">
        <f t="shared" si="12"/>
      </c>
    </row>
    <row r="33" spans="1:20" ht="12.75">
      <c r="A33" s="21"/>
      <c r="B33" s="21"/>
      <c r="C33" s="21"/>
      <c r="D33" s="21"/>
      <c r="E33" s="21"/>
      <c r="F33" s="37" t="str">
        <f t="shared" si="2"/>
        <v>ошибка</v>
      </c>
      <c r="G33" s="16">
        <f t="shared" si="3"/>
        <v>0</v>
      </c>
      <c r="H33" s="16">
        <f t="shared" si="4"/>
        <v>0</v>
      </c>
      <c r="I33" s="16">
        <f t="shared" si="5"/>
        <v>0</v>
      </c>
      <c r="J33" s="18">
        <f t="shared" si="0"/>
        <v>0</v>
      </c>
      <c r="K33" s="18">
        <f t="shared" si="6"/>
        <v>0</v>
      </c>
      <c r="L33" s="17">
        <f t="shared" si="1"/>
        <v>0</v>
      </c>
      <c r="M33" s="17">
        <f t="shared" si="7"/>
        <v>0</v>
      </c>
      <c r="N33" s="35">
        <f t="shared" si="8"/>
      </c>
      <c r="O33" s="35">
        <f t="shared" si="13"/>
      </c>
      <c r="P33" s="35">
        <f t="shared" si="9"/>
      </c>
      <c r="Q33" s="35">
        <f t="shared" si="14"/>
      </c>
      <c r="R33" s="35">
        <f t="shared" si="10"/>
      </c>
      <c r="S33" s="35">
        <f t="shared" si="11"/>
      </c>
      <c r="T33" s="35">
        <f t="shared" si="12"/>
      </c>
    </row>
    <row r="34" spans="1:20" ht="12.75">
      <c r="A34" s="21"/>
      <c r="B34" s="21"/>
      <c r="C34" s="21"/>
      <c r="D34" s="21"/>
      <c r="E34" s="21"/>
      <c r="F34" s="37" t="str">
        <f t="shared" si="2"/>
        <v>ошибка</v>
      </c>
      <c r="G34" s="16">
        <f t="shared" si="3"/>
        <v>0</v>
      </c>
      <c r="H34" s="16">
        <f t="shared" si="4"/>
        <v>0</v>
      </c>
      <c r="I34" s="16">
        <f t="shared" si="5"/>
        <v>0</v>
      </c>
      <c r="J34" s="18">
        <f t="shared" si="0"/>
        <v>0</v>
      </c>
      <c r="K34" s="18">
        <f t="shared" si="6"/>
        <v>0</v>
      </c>
      <c r="L34" s="17">
        <f t="shared" si="1"/>
        <v>0</v>
      </c>
      <c r="M34" s="17">
        <f t="shared" si="7"/>
        <v>0</v>
      </c>
      <c r="N34" s="35">
        <f t="shared" si="8"/>
      </c>
      <c r="O34" s="35">
        <f t="shared" si="13"/>
      </c>
      <c r="P34" s="35">
        <f t="shared" si="9"/>
      </c>
      <c r="Q34" s="35">
        <f t="shared" si="14"/>
      </c>
      <c r="R34" s="35">
        <f t="shared" si="10"/>
      </c>
      <c r="S34" s="35">
        <f t="shared" si="11"/>
      </c>
      <c r="T34" s="35">
        <f t="shared" si="12"/>
      </c>
    </row>
    <row r="35" spans="1:20" ht="12.75">
      <c r="A35" s="21"/>
      <c r="B35" s="21"/>
      <c r="C35" s="21"/>
      <c r="D35" s="21"/>
      <c r="E35" s="21"/>
      <c r="F35" s="37" t="str">
        <f t="shared" si="2"/>
        <v>ошибка</v>
      </c>
      <c r="G35" s="16">
        <f t="shared" si="3"/>
        <v>0</v>
      </c>
      <c r="H35" s="16">
        <f t="shared" si="4"/>
        <v>0</v>
      </c>
      <c r="I35" s="16">
        <f t="shared" si="5"/>
        <v>0</v>
      </c>
      <c r="J35" s="18">
        <f t="shared" si="0"/>
        <v>0</v>
      </c>
      <c r="K35" s="18">
        <f t="shared" si="6"/>
        <v>0</v>
      </c>
      <c r="L35" s="17">
        <f t="shared" si="1"/>
        <v>0</v>
      </c>
      <c r="M35" s="17">
        <f t="shared" si="7"/>
        <v>0</v>
      </c>
      <c r="N35" s="35">
        <f t="shared" si="8"/>
      </c>
      <c r="O35" s="35">
        <f t="shared" si="13"/>
      </c>
      <c r="P35" s="35">
        <f t="shared" si="9"/>
      </c>
      <c r="Q35" s="35">
        <f t="shared" si="14"/>
      </c>
      <c r="R35" s="35">
        <f t="shared" si="10"/>
      </c>
      <c r="S35" s="35">
        <f t="shared" si="11"/>
      </c>
      <c r="T35" s="35">
        <f t="shared" si="12"/>
      </c>
    </row>
    <row r="36" spans="1:20" ht="12.75">
      <c r="A36" s="21"/>
      <c r="B36" s="21"/>
      <c r="C36" s="21"/>
      <c r="D36" s="21"/>
      <c r="E36" s="21"/>
      <c r="F36" s="37" t="str">
        <f t="shared" si="2"/>
        <v>ошибка</v>
      </c>
      <c r="G36" s="16">
        <f t="shared" si="3"/>
        <v>0</v>
      </c>
      <c r="H36" s="16">
        <f t="shared" si="4"/>
        <v>0</v>
      </c>
      <c r="I36" s="16">
        <f t="shared" si="5"/>
        <v>0</v>
      </c>
      <c r="J36" s="18">
        <f t="shared" si="0"/>
        <v>0</v>
      </c>
      <c r="K36" s="18">
        <f t="shared" si="6"/>
        <v>0</v>
      </c>
      <c r="L36" s="17">
        <f t="shared" si="1"/>
        <v>0</v>
      </c>
      <c r="M36" s="17">
        <f t="shared" si="7"/>
        <v>0</v>
      </c>
      <c r="N36" s="35">
        <f t="shared" si="8"/>
      </c>
      <c r="O36" s="35">
        <f t="shared" si="13"/>
      </c>
      <c r="P36" s="35">
        <f t="shared" si="9"/>
      </c>
      <c r="Q36" s="35">
        <f t="shared" si="14"/>
      </c>
      <c r="R36" s="35">
        <f t="shared" si="10"/>
      </c>
      <c r="S36" s="35">
        <f t="shared" si="11"/>
      </c>
      <c r="T36" s="35">
        <f t="shared" si="12"/>
      </c>
    </row>
    <row r="37" spans="1:20" ht="12.75">
      <c r="A37" s="21"/>
      <c r="B37" s="21"/>
      <c r="C37" s="21"/>
      <c r="D37" s="21"/>
      <c r="E37" s="21"/>
      <c r="F37" s="37" t="str">
        <f t="shared" si="2"/>
        <v>ошибка</v>
      </c>
      <c r="G37" s="16">
        <f t="shared" si="3"/>
        <v>0</v>
      </c>
      <c r="H37" s="16">
        <f t="shared" si="4"/>
        <v>0</v>
      </c>
      <c r="I37" s="16">
        <f t="shared" si="5"/>
        <v>0</v>
      </c>
      <c r="J37" s="18">
        <f t="shared" si="0"/>
        <v>0</v>
      </c>
      <c r="K37" s="18">
        <f t="shared" si="6"/>
        <v>0</v>
      </c>
      <c r="L37" s="17">
        <f t="shared" si="1"/>
        <v>0</v>
      </c>
      <c r="M37" s="17">
        <f t="shared" si="7"/>
        <v>0</v>
      </c>
      <c r="N37" s="35">
        <f t="shared" si="8"/>
      </c>
      <c r="O37" s="35">
        <f t="shared" si="13"/>
      </c>
      <c r="P37" s="35">
        <f t="shared" si="9"/>
      </c>
      <c r="Q37" s="35">
        <f t="shared" si="14"/>
      </c>
      <c r="R37" s="35">
        <f t="shared" si="10"/>
      </c>
      <c r="S37" s="35">
        <f t="shared" si="11"/>
      </c>
      <c r="T37" s="35">
        <f t="shared" si="12"/>
      </c>
    </row>
    <row r="38" spans="1:20" ht="12.75">
      <c r="A38" s="21"/>
      <c r="B38" s="21"/>
      <c r="C38" s="21"/>
      <c r="D38" s="21"/>
      <c r="E38" s="21"/>
      <c r="F38" s="37" t="str">
        <f t="shared" si="2"/>
        <v>ошибка</v>
      </c>
      <c r="G38" s="16">
        <f t="shared" si="3"/>
        <v>0</v>
      </c>
      <c r="H38" s="16">
        <f t="shared" si="4"/>
        <v>0</v>
      </c>
      <c r="I38" s="16">
        <f t="shared" si="5"/>
        <v>0</v>
      </c>
      <c r="J38" s="18">
        <f t="shared" si="0"/>
        <v>0</v>
      </c>
      <c r="K38" s="18">
        <f t="shared" si="6"/>
        <v>0</v>
      </c>
      <c r="L38" s="17">
        <f t="shared" si="1"/>
        <v>0</v>
      </c>
      <c r="M38" s="17">
        <f t="shared" si="7"/>
        <v>0</v>
      </c>
      <c r="N38" s="35">
        <f t="shared" si="8"/>
      </c>
      <c r="O38" s="35">
        <f t="shared" si="13"/>
      </c>
      <c r="P38" s="35">
        <f t="shared" si="9"/>
      </c>
      <c r="Q38" s="35">
        <f t="shared" si="14"/>
      </c>
      <c r="R38" s="35">
        <f t="shared" si="10"/>
      </c>
      <c r="S38" s="35">
        <f t="shared" si="11"/>
      </c>
      <c r="T38" s="35">
        <f t="shared" si="12"/>
      </c>
    </row>
    <row r="39" spans="1:20" ht="12.75">
      <c r="A39" s="21"/>
      <c r="B39" s="21"/>
      <c r="C39" s="21"/>
      <c r="D39" s="21"/>
      <c r="E39" s="21"/>
      <c r="F39" s="37" t="str">
        <f t="shared" si="2"/>
        <v>ошибка</v>
      </c>
      <c r="G39" s="16">
        <f t="shared" si="3"/>
        <v>0</v>
      </c>
      <c r="H39" s="16">
        <f t="shared" si="4"/>
        <v>0</v>
      </c>
      <c r="I39" s="16">
        <f t="shared" si="5"/>
        <v>0</v>
      </c>
      <c r="J39" s="18">
        <f t="shared" si="0"/>
        <v>0</v>
      </c>
      <c r="K39" s="18">
        <f t="shared" si="6"/>
        <v>0</v>
      </c>
      <c r="L39" s="17">
        <f t="shared" si="1"/>
        <v>0</v>
      </c>
      <c r="M39" s="17">
        <f t="shared" si="7"/>
        <v>0</v>
      </c>
      <c r="N39" s="35">
        <f t="shared" si="8"/>
      </c>
      <c r="O39" s="35">
        <f t="shared" si="13"/>
      </c>
      <c r="P39" s="35">
        <f t="shared" si="9"/>
      </c>
      <c r="Q39" s="35">
        <f t="shared" si="14"/>
      </c>
      <c r="R39" s="35">
        <f t="shared" si="10"/>
      </c>
      <c r="S39" s="35">
        <f t="shared" si="11"/>
      </c>
      <c r="T39" s="35">
        <f t="shared" si="12"/>
      </c>
    </row>
    <row r="40" spans="1:20" ht="12.75">
      <c r="A40" s="21"/>
      <c r="B40" s="21"/>
      <c r="C40" s="21"/>
      <c r="D40" s="21"/>
      <c r="E40" s="21"/>
      <c r="F40" s="37" t="str">
        <f t="shared" si="2"/>
        <v>ошибка</v>
      </c>
      <c r="G40" s="16">
        <f t="shared" si="3"/>
        <v>0</v>
      </c>
      <c r="H40" s="16">
        <f t="shared" si="4"/>
        <v>0</v>
      </c>
      <c r="I40" s="16">
        <f t="shared" si="5"/>
        <v>0</v>
      </c>
      <c r="J40" s="18">
        <f t="shared" si="0"/>
        <v>0</v>
      </c>
      <c r="K40" s="18">
        <f t="shared" si="6"/>
        <v>0</v>
      </c>
      <c r="L40" s="17">
        <f t="shared" si="1"/>
        <v>0</v>
      </c>
      <c r="M40" s="17">
        <f t="shared" si="7"/>
        <v>0</v>
      </c>
      <c r="N40" s="35">
        <f t="shared" si="8"/>
      </c>
      <c r="O40" s="35">
        <f t="shared" si="13"/>
      </c>
      <c r="P40" s="35">
        <f t="shared" si="9"/>
      </c>
      <c r="Q40" s="35">
        <f t="shared" si="14"/>
      </c>
      <c r="R40" s="35">
        <f t="shared" si="10"/>
      </c>
      <c r="S40" s="35">
        <f t="shared" si="11"/>
      </c>
      <c r="T40" s="35">
        <f t="shared" si="12"/>
      </c>
    </row>
    <row r="41" spans="1:20" ht="12.75">
      <c r="A41" s="21"/>
      <c r="B41" s="21"/>
      <c r="C41" s="21"/>
      <c r="D41" s="21"/>
      <c r="E41" s="21"/>
      <c r="F41" s="37" t="str">
        <f t="shared" si="2"/>
        <v>ошибка</v>
      </c>
      <c r="G41" s="16">
        <f t="shared" si="3"/>
        <v>0</v>
      </c>
      <c r="H41" s="16">
        <f t="shared" si="4"/>
        <v>0</v>
      </c>
      <c r="I41" s="16">
        <f t="shared" si="5"/>
        <v>0</v>
      </c>
      <c r="J41" s="18">
        <f t="shared" si="0"/>
        <v>0</v>
      </c>
      <c r="K41" s="18">
        <f t="shared" si="6"/>
        <v>0</v>
      </c>
      <c r="L41" s="17">
        <f t="shared" si="1"/>
        <v>0</v>
      </c>
      <c r="M41" s="17">
        <f t="shared" si="7"/>
        <v>0</v>
      </c>
      <c r="N41" s="35">
        <f t="shared" si="8"/>
      </c>
      <c r="O41" s="35">
        <f t="shared" si="13"/>
      </c>
      <c r="P41" s="35">
        <f t="shared" si="9"/>
      </c>
      <c r="Q41" s="35">
        <f t="shared" si="14"/>
      </c>
      <c r="R41" s="35">
        <f t="shared" si="10"/>
      </c>
      <c r="S41" s="35">
        <f t="shared" si="11"/>
      </c>
      <c r="T41" s="35">
        <f t="shared" si="12"/>
      </c>
    </row>
    <row r="42" spans="1:20" ht="12.75">
      <c r="A42" s="21"/>
      <c r="B42" s="21"/>
      <c r="C42" s="21"/>
      <c r="D42" s="21"/>
      <c r="E42" s="21"/>
      <c r="F42" s="37" t="str">
        <f t="shared" si="2"/>
        <v>ошибка</v>
      </c>
      <c r="G42" s="16">
        <f t="shared" si="3"/>
        <v>0</v>
      </c>
      <c r="H42" s="16">
        <f t="shared" si="4"/>
        <v>0</v>
      </c>
      <c r="I42" s="16">
        <f t="shared" si="5"/>
        <v>0</v>
      </c>
      <c r="J42" s="18">
        <f t="shared" si="0"/>
        <v>0</v>
      </c>
      <c r="K42" s="18">
        <f t="shared" si="6"/>
        <v>0</v>
      </c>
      <c r="L42" s="17">
        <f t="shared" si="1"/>
        <v>0</v>
      </c>
      <c r="M42" s="17">
        <f t="shared" si="7"/>
        <v>0</v>
      </c>
      <c r="N42" s="35">
        <f t="shared" si="8"/>
      </c>
      <c r="O42" s="35">
        <f t="shared" si="13"/>
      </c>
      <c r="P42" s="35">
        <f t="shared" si="9"/>
      </c>
      <c r="Q42" s="35">
        <f t="shared" si="14"/>
      </c>
      <c r="R42" s="35">
        <f t="shared" si="10"/>
      </c>
      <c r="S42" s="35">
        <f t="shared" si="11"/>
      </c>
      <c r="T42" s="35">
        <f t="shared" si="12"/>
      </c>
    </row>
    <row r="43" spans="1:20" ht="12.75">
      <c r="A43" s="21"/>
      <c r="B43" s="21"/>
      <c r="C43" s="21"/>
      <c r="D43" s="21"/>
      <c r="E43" s="21"/>
      <c r="F43" s="37" t="str">
        <f t="shared" si="2"/>
        <v>ошибка</v>
      </c>
      <c r="G43" s="16">
        <f t="shared" si="3"/>
        <v>0</v>
      </c>
      <c r="H43" s="16">
        <f t="shared" si="4"/>
        <v>0</v>
      </c>
      <c r="I43" s="16">
        <f t="shared" si="5"/>
        <v>0</v>
      </c>
      <c r="J43" s="18">
        <f t="shared" si="0"/>
        <v>0</v>
      </c>
      <c r="K43" s="18">
        <f t="shared" si="6"/>
        <v>0</v>
      </c>
      <c r="L43" s="17">
        <f t="shared" si="1"/>
        <v>0</v>
      </c>
      <c r="M43" s="17">
        <f t="shared" si="7"/>
        <v>0</v>
      </c>
      <c r="N43" s="35">
        <f t="shared" si="8"/>
      </c>
      <c r="O43" s="35">
        <f t="shared" si="13"/>
      </c>
      <c r="P43" s="35">
        <f t="shared" si="9"/>
      </c>
      <c r="Q43" s="35">
        <f t="shared" si="14"/>
      </c>
      <c r="R43" s="35">
        <f t="shared" si="10"/>
      </c>
      <c r="S43" s="35">
        <f t="shared" si="11"/>
      </c>
      <c r="T43" s="35">
        <f t="shared" si="12"/>
      </c>
    </row>
    <row r="44" spans="1:20" ht="12.75">
      <c r="A44" s="21"/>
      <c r="B44" s="21"/>
      <c r="C44" s="21"/>
      <c r="D44" s="21"/>
      <c r="E44" s="21"/>
      <c r="F44" s="37" t="str">
        <f t="shared" si="2"/>
        <v>ошибка</v>
      </c>
      <c r="G44" s="16">
        <f t="shared" si="3"/>
        <v>0</v>
      </c>
      <c r="H44" s="16">
        <f t="shared" si="4"/>
        <v>0</v>
      </c>
      <c r="I44" s="16">
        <f t="shared" si="5"/>
        <v>0</v>
      </c>
      <c r="J44" s="18">
        <f t="shared" si="0"/>
        <v>0</v>
      </c>
      <c r="K44" s="18">
        <f t="shared" si="6"/>
        <v>0</v>
      </c>
      <c r="L44" s="17">
        <f t="shared" si="1"/>
        <v>0</v>
      </c>
      <c r="M44" s="17">
        <f t="shared" si="7"/>
        <v>0</v>
      </c>
      <c r="N44" s="35">
        <f t="shared" si="8"/>
      </c>
      <c r="O44" s="35">
        <f t="shared" si="13"/>
      </c>
      <c r="P44" s="35">
        <f t="shared" si="9"/>
      </c>
      <c r="Q44" s="35">
        <f t="shared" si="14"/>
      </c>
      <c r="R44" s="35">
        <f t="shared" si="10"/>
      </c>
      <c r="S44" s="35">
        <f t="shared" si="11"/>
      </c>
      <c r="T44" s="35">
        <f t="shared" si="12"/>
      </c>
    </row>
    <row r="45" spans="1:20" ht="12.75">
      <c r="A45" s="21"/>
      <c r="B45" s="21"/>
      <c r="C45" s="21"/>
      <c r="D45" s="21"/>
      <c r="E45" s="21"/>
      <c r="F45" s="37" t="str">
        <f t="shared" si="2"/>
        <v>ошибка</v>
      </c>
      <c r="G45" s="16">
        <f t="shared" si="3"/>
        <v>0</v>
      </c>
      <c r="H45" s="16">
        <f t="shared" si="4"/>
        <v>0</v>
      </c>
      <c r="I45" s="16">
        <f t="shared" si="5"/>
        <v>0</v>
      </c>
      <c r="J45" s="18">
        <f t="shared" si="0"/>
        <v>0</v>
      </c>
      <c r="K45" s="18">
        <f t="shared" si="6"/>
        <v>0</v>
      </c>
      <c r="L45" s="17">
        <f t="shared" si="1"/>
        <v>0</v>
      </c>
      <c r="M45" s="17">
        <f t="shared" si="7"/>
        <v>0</v>
      </c>
      <c r="N45" s="35">
        <f t="shared" si="8"/>
      </c>
      <c r="O45" s="35">
        <f t="shared" si="13"/>
      </c>
      <c r="P45" s="35">
        <f t="shared" si="9"/>
      </c>
      <c r="Q45" s="35">
        <f t="shared" si="14"/>
      </c>
      <c r="R45" s="35">
        <f t="shared" si="10"/>
      </c>
      <c r="S45" s="35">
        <f t="shared" si="11"/>
      </c>
      <c r="T45" s="35">
        <f t="shared" si="12"/>
      </c>
    </row>
    <row r="46" spans="1:20" ht="12.75">
      <c r="A46" s="21"/>
      <c r="B46" s="21"/>
      <c r="C46" s="21"/>
      <c r="D46" s="21"/>
      <c r="E46" s="21"/>
      <c r="F46" s="37" t="str">
        <f t="shared" si="2"/>
        <v>ошибка</v>
      </c>
      <c r="G46" s="16">
        <f t="shared" si="3"/>
        <v>0</v>
      </c>
      <c r="H46" s="16">
        <f t="shared" si="4"/>
        <v>0</v>
      </c>
      <c r="I46" s="16">
        <f t="shared" si="5"/>
        <v>0</v>
      </c>
      <c r="J46" s="18">
        <f t="shared" si="0"/>
        <v>0</v>
      </c>
      <c r="K46" s="18">
        <f t="shared" si="6"/>
        <v>0</v>
      </c>
      <c r="L46" s="17">
        <f t="shared" si="1"/>
        <v>0</v>
      </c>
      <c r="M46" s="17">
        <f t="shared" si="7"/>
        <v>0</v>
      </c>
      <c r="N46" s="35">
        <f t="shared" si="8"/>
      </c>
      <c r="O46" s="35">
        <f t="shared" si="13"/>
      </c>
      <c r="P46" s="35">
        <f t="shared" si="9"/>
      </c>
      <c r="Q46" s="35">
        <f t="shared" si="14"/>
      </c>
      <c r="R46" s="35">
        <f t="shared" si="10"/>
      </c>
      <c r="S46" s="35">
        <f t="shared" si="11"/>
      </c>
      <c r="T46" s="35">
        <f t="shared" si="12"/>
      </c>
    </row>
    <row r="47" spans="1:20" ht="12.75">
      <c r="A47" s="21"/>
      <c r="B47" s="21"/>
      <c r="C47" s="21"/>
      <c r="D47" s="21"/>
      <c r="E47" s="21"/>
      <c r="F47" s="37" t="str">
        <f t="shared" si="2"/>
        <v>ошибка</v>
      </c>
      <c r="G47" s="16">
        <f t="shared" si="3"/>
        <v>0</v>
      </c>
      <c r="H47" s="16">
        <f t="shared" si="4"/>
        <v>0</v>
      </c>
      <c r="I47" s="16">
        <f t="shared" si="5"/>
        <v>0</v>
      </c>
      <c r="J47" s="18">
        <f t="shared" si="0"/>
        <v>0</v>
      </c>
      <c r="K47" s="18">
        <f t="shared" si="6"/>
        <v>0</v>
      </c>
      <c r="L47" s="17">
        <f t="shared" si="1"/>
        <v>0</v>
      </c>
      <c r="M47" s="17">
        <f t="shared" si="7"/>
        <v>0</v>
      </c>
      <c r="N47" s="35">
        <f t="shared" si="8"/>
      </c>
      <c r="O47" s="35">
        <f t="shared" si="13"/>
      </c>
      <c r="P47" s="35">
        <f t="shared" si="9"/>
      </c>
      <c r="Q47" s="35">
        <f t="shared" si="14"/>
      </c>
      <c r="R47" s="35">
        <f t="shared" si="10"/>
      </c>
      <c r="S47" s="35">
        <f t="shared" si="11"/>
      </c>
      <c r="T47" s="35">
        <f t="shared" si="12"/>
      </c>
    </row>
    <row r="48" spans="1:20" ht="12.75">
      <c r="A48" s="21"/>
      <c r="B48" s="21"/>
      <c r="C48" s="21"/>
      <c r="D48" s="21"/>
      <c r="E48" s="21"/>
      <c r="F48" s="37" t="str">
        <f t="shared" si="2"/>
        <v>ошибка</v>
      </c>
      <c r="G48" s="16">
        <f t="shared" si="3"/>
        <v>0</v>
      </c>
      <c r="H48" s="16">
        <f t="shared" si="4"/>
        <v>0</v>
      </c>
      <c r="I48" s="16">
        <f t="shared" si="5"/>
        <v>0</v>
      </c>
      <c r="J48" s="18">
        <f t="shared" si="0"/>
        <v>0</v>
      </c>
      <c r="K48" s="18">
        <f t="shared" si="6"/>
        <v>0</v>
      </c>
      <c r="L48" s="17">
        <f t="shared" si="1"/>
        <v>0</v>
      </c>
      <c r="M48" s="17">
        <f t="shared" si="7"/>
        <v>0</v>
      </c>
      <c r="N48" s="35">
        <f t="shared" si="8"/>
      </c>
      <c r="O48" s="35">
        <f t="shared" si="13"/>
      </c>
      <c r="P48" s="35">
        <f t="shared" si="9"/>
      </c>
      <c r="Q48" s="35">
        <f t="shared" si="14"/>
      </c>
      <c r="R48" s="35">
        <f t="shared" si="10"/>
      </c>
      <c r="S48" s="35">
        <f t="shared" si="11"/>
      </c>
      <c r="T48" s="35">
        <f t="shared" si="12"/>
      </c>
    </row>
    <row r="49" spans="1:20" ht="12.75">
      <c r="A49" s="21"/>
      <c r="B49" s="21"/>
      <c r="C49" s="21"/>
      <c r="D49" s="21"/>
      <c r="E49" s="21"/>
      <c r="F49" s="37" t="str">
        <f t="shared" si="2"/>
        <v>ошибка</v>
      </c>
      <c r="G49" s="16">
        <f t="shared" si="3"/>
        <v>0</v>
      </c>
      <c r="H49" s="16">
        <f t="shared" si="4"/>
        <v>0</v>
      </c>
      <c r="I49" s="16">
        <f t="shared" si="5"/>
        <v>0</v>
      </c>
      <c r="J49" s="18">
        <f t="shared" si="0"/>
        <v>0</v>
      </c>
      <c r="K49" s="18">
        <f t="shared" si="6"/>
        <v>0</v>
      </c>
      <c r="L49" s="17">
        <f t="shared" si="1"/>
        <v>0</v>
      </c>
      <c r="M49" s="17">
        <f t="shared" si="7"/>
        <v>0</v>
      </c>
      <c r="N49" s="35">
        <f t="shared" si="8"/>
      </c>
      <c r="O49" s="35">
        <f t="shared" si="13"/>
      </c>
      <c r="P49" s="35">
        <f t="shared" si="9"/>
      </c>
      <c r="Q49" s="35">
        <f t="shared" si="14"/>
      </c>
      <c r="R49" s="35">
        <f t="shared" si="10"/>
      </c>
      <c r="S49" s="35">
        <f t="shared" si="11"/>
      </c>
      <c r="T49" s="35">
        <f t="shared" si="12"/>
      </c>
    </row>
    <row r="50" spans="1:20" ht="12.75">
      <c r="A50" s="21"/>
      <c r="B50" s="21"/>
      <c r="C50" s="21"/>
      <c r="D50" s="21"/>
      <c r="E50" s="21"/>
      <c r="F50" s="37" t="str">
        <f t="shared" si="2"/>
        <v>ошибка</v>
      </c>
      <c r="G50" s="16">
        <f t="shared" si="3"/>
        <v>0</v>
      </c>
      <c r="H50" s="16">
        <f t="shared" si="4"/>
        <v>0</v>
      </c>
      <c r="I50" s="16">
        <f t="shared" si="5"/>
        <v>0</v>
      </c>
      <c r="J50" s="18">
        <f t="shared" si="0"/>
        <v>0</v>
      </c>
      <c r="K50" s="18">
        <f t="shared" si="6"/>
        <v>0</v>
      </c>
      <c r="L50" s="17">
        <f t="shared" si="1"/>
        <v>0</v>
      </c>
      <c r="M50" s="17">
        <f t="shared" si="7"/>
        <v>0</v>
      </c>
      <c r="N50" s="35">
        <f t="shared" si="8"/>
      </c>
      <c r="O50" s="35">
        <f t="shared" si="13"/>
      </c>
      <c r="P50" s="35">
        <f t="shared" si="9"/>
      </c>
      <c r="Q50" s="35">
        <f t="shared" si="14"/>
      </c>
      <c r="R50" s="35">
        <f t="shared" si="10"/>
      </c>
      <c r="S50" s="35">
        <f t="shared" si="11"/>
      </c>
      <c r="T50" s="35">
        <f t="shared" si="12"/>
      </c>
    </row>
  </sheetData>
  <sheetProtection password="8096" sheet="1" objects="1" scenarios="1"/>
  <mergeCells count="6">
    <mergeCell ref="A9:A10"/>
    <mergeCell ref="D9:D10"/>
    <mergeCell ref="B9:C9"/>
    <mergeCell ref="A7:D7"/>
    <mergeCell ref="E9:E10"/>
    <mergeCell ref="N6:T6"/>
  </mergeCells>
  <conditionalFormatting sqref="N6:T6">
    <cfRule type="expression" priority="1" dxfId="0" stopIfTrue="1">
      <formula>NOT(EXACT($E$7,"да"))</formula>
    </cfRule>
  </conditionalFormatting>
  <conditionalFormatting sqref="N11:N50 P11:T50">
    <cfRule type="expression" priority="2" dxfId="1" stopIfTrue="1">
      <formula>$G11=0</formula>
    </cfRule>
  </conditionalFormatting>
  <conditionalFormatting sqref="O11:O50">
    <cfRule type="expression" priority="3" dxfId="2" stopIfTrue="1">
      <formula>G11=0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alexey</cp:lastModifiedBy>
  <dcterms:created xsi:type="dcterms:W3CDTF">2010-06-05T13:52:19Z</dcterms:created>
  <dcterms:modified xsi:type="dcterms:W3CDTF">2011-03-14T11:40:58Z</dcterms:modified>
  <cp:category/>
  <cp:version/>
  <cp:contentType/>
  <cp:contentStatus/>
</cp:coreProperties>
</file>